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3250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6" i="1"/>
  <c r="E36"/>
  <c r="F36"/>
  <c r="G36"/>
  <c r="H36"/>
  <c r="I36"/>
  <c r="I37" s="1"/>
  <c r="J36"/>
  <c r="K36"/>
  <c r="K37" s="1"/>
  <c r="L36"/>
  <c r="M36"/>
  <c r="M37" s="1"/>
  <c r="N36"/>
  <c r="J37"/>
  <c r="L37"/>
  <c r="N37"/>
  <c r="D34"/>
  <c r="E34"/>
  <c r="F34"/>
  <c r="G34"/>
  <c r="H34"/>
  <c r="I34"/>
  <c r="J34"/>
  <c r="K34"/>
  <c r="L34"/>
  <c r="M34"/>
  <c r="N34"/>
  <c r="C34"/>
  <c r="F37" l="1"/>
  <c r="H37"/>
  <c r="D37"/>
  <c r="G37"/>
  <c r="E37"/>
  <c r="C36"/>
  <c r="A20"/>
  <c r="A11"/>
  <c r="A12" s="1"/>
  <c r="A13" s="1"/>
  <c r="A14" s="1"/>
  <c r="A15" s="1"/>
  <c r="A16" s="1"/>
  <c r="A17" s="1"/>
  <c r="A18" s="1"/>
  <c r="C37" l="1"/>
  <c r="A21"/>
  <c r="A22" s="1"/>
  <c r="A23" s="1"/>
  <c r="A24" s="1"/>
  <c r="A25" s="1"/>
  <c r="A26" s="1"/>
  <c r="A27" s="1"/>
  <c r="A28" s="1"/>
  <c r="A29" s="1"/>
  <c r="A30" s="1"/>
  <c r="A31" s="1"/>
  <c r="A32" s="1"/>
  <c r="A33" s="1"/>
  <c r="B40" l="1"/>
  <c r="B41" s="1"/>
</calcChain>
</file>

<file path=xl/sharedStrings.xml><?xml version="1.0" encoding="utf-8"?>
<sst xmlns="http://schemas.openxmlformats.org/spreadsheetml/2006/main" count="44" uniqueCount="44">
  <si>
    <t>Nr. Crt.</t>
  </si>
  <si>
    <t>ALMA CARE SRL</t>
  </si>
  <si>
    <t>SC ANA &amp; MRD SRL</t>
  </si>
  <si>
    <t>ASA DA SRL</t>
  </si>
  <si>
    <t>ASOCIATIA CENTRUL DIECEZAN CARITAS</t>
  </si>
  <si>
    <t>ASOCIATIE PROFESIONALA MEDI HELP</t>
  </si>
  <si>
    <t>AURA SPERANTA SRL</t>
  </si>
  <si>
    <t>CAB. MED. ALBU ALINA SRL</t>
  </si>
  <si>
    <t>COS.FIR MED SRL</t>
  </si>
  <si>
    <t>CRISTION MED SRL</t>
  </si>
  <si>
    <t>DANICOS MEDICAL SRL</t>
  </si>
  <si>
    <t>SC DENIBET SRL</t>
  </si>
  <si>
    <t>HERMA MED CARE SRL</t>
  </si>
  <si>
    <t>IASMED CENTER SRL</t>
  </si>
  <si>
    <t>RADISAM MED SRL</t>
  </si>
  <si>
    <t>ROCONSIMED SRL</t>
  </si>
  <si>
    <t>SANRO PLUS MEDICA SRL</t>
  </si>
  <si>
    <t>SC AS MEDICALIS SRL</t>
  </si>
  <si>
    <t>SC SF GHEORGHE SRL</t>
  </si>
  <si>
    <t>SC SF. PARASCHEVA SRL</t>
  </si>
  <si>
    <t xml:space="preserve">SC   TEO &amp; LUCA MED </t>
  </si>
  <si>
    <t>UMANITAS MED CENTER INGR.</t>
  </si>
  <si>
    <t>VALIOMA</t>
  </si>
  <si>
    <t>ASISTENȚĂ MEDICALĂ LA DOMICILIU SRL</t>
  </si>
  <si>
    <t>TOTAL INGRIJIRI MEDICALE LA DOMICILIU</t>
  </si>
  <si>
    <t>SC PALIATIV EXPERT SRL</t>
  </si>
  <si>
    <t>TOTAL INGRIJIRI PALIATIVE LA DOMICILIU</t>
  </si>
  <si>
    <t>TOTALGENERAL</t>
  </si>
  <si>
    <t xml:space="preserve">IANUARIE </t>
  </si>
  <si>
    <t xml:space="preserve">FEBRUARIE </t>
  </si>
  <si>
    <t xml:space="preserve">MAI </t>
  </si>
  <si>
    <t>IUNIE</t>
  </si>
  <si>
    <t>IULIE</t>
  </si>
  <si>
    <t>AUGUST</t>
  </si>
  <si>
    <t>SEPTEMBRIE</t>
  </si>
  <si>
    <t>OCTOMBRIE</t>
  </si>
  <si>
    <t>NOIEMBRIE</t>
  </si>
  <si>
    <t>DECEMBRIE</t>
  </si>
  <si>
    <t>MARTIE 2023</t>
  </si>
  <si>
    <t>APRILIE 2023</t>
  </si>
  <si>
    <t>FURNIZOR</t>
  </si>
  <si>
    <t>CLARAMED KINETO</t>
  </si>
  <si>
    <t>ELAMED CENTER</t>
  </si>
  <si>
    <t>ELYTIS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</si>
</sst>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1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left" vertical="center"/>
    </xf>
    <xf numFmtId="4" fontId="1" fillId="4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left" vertical="center"/>
    </xf>
    <xf numFmtId="4" fontId="4" fillId="0" borderId="0" xfId="0" applyNumberFormat="1" applyFont="1"/>
    <xf numFmtId="0" fontId="0" fillId="0" borderId="0" xfId="0" applyAlignment="1">
      <alignment vertical="center"/>
    </xf>
    <xf numFmtId="0" fontId="2" fillId="0" borderId="8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left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N41"/>
  <sheetViews>
    <sheetView tabSelected="1" topLeftCell="A7" workbookViewId="0">
      <selection activeCell="D35" sqref="D35:H35"/>
    </sheetView>
  </sheetViews>
  <sheetFormatPr defaultRowHeight="15"/>
  <cols>
    <col min="1" max="1" width="6.42578125" style="1" bestFit="1" customWidth="1"/>
    <col min="2" max="2" width="20.5703125" style="1" customWidth="1"/>
    <col min="3" max="3" width="11.5703125" style="1" customWidth="1"/>
    <col min="4" max="4" width="11.28515625" style="1" customWidth="1"/>
    <col min="5" max="5" width="12.140625" style="1" customWidth="1"/>
    <col min="6" max="6" width="11" customWidth="1"/>
    <col min="7" max="7" width="11.7109375" customWidth="1"/>
    <col min="8" max="8" width="13.7109375" customWidth="1"/>
    <col min="9" max="10" width="10" bestFit="1" customWidth="1"/>
    <col min="11" max="11" width="12.7109375" customWidth="1"/>
    <col min="12" max="13" width="11.7109375" customWidth="1"/>
    <col min="14" max="14" width="11.5703125" customWidth="1"/>
  </cols>
  <sheetData>
    <row r="5" spans="1:14">
      <c r="A5" s="28" t="s">
        <v>0</v>
      </c>
      <c r="B5" s="30" t="s">
        <v>40</v>
      </c>
      <c r="C5" s="27" t="s">
        <v>28</v>
      </c>
      <c r="D5" s="27" t="s">
        <v>29</v>
      </c>
      <c r="E5" s="32" t="s">
        <v>38</v>
      </c>
      <c r="F5" s="32" t="s">
        <v>39</v>
      </c>
      <c r="G5" s="23" t="s">
        <v>30</v>
      </c>
      <c r="H5" s="19" t="s">
        <v>31</v>
      </c>
      <c r="I5" s="21" t="s">
        <v>32</v>
      </c>
      <c r="J5" s="21" t="s">
        <v>33</v>
      </c>
      <c r="K5" s="17" t="s">
        <v>34</v>
      </c>
      <c r="L5" s="17" t="s">
        <v>35</v>
      </c>
      <c r="M5" s="17" t="s">
        <v>36</v>
      </c>
      <c r="N5" s="17" t="s">
        <v>37</v>
      </c>
    </row>
    <row r="6" spans="1:14">
      <c r="A6" s="29"/>
      <c r="B6" s="31"/>
      <c r="C6" s="27"/>
      <c r="D6" s="27"/>
      <c r="E6" s="32"/>
      <c r="F6" s="32"/>
      <c r="G6" s="24"/>
      <c r="H6" s="20"/>
      <c r="I6" s="22"/>
      <c r="J6" s="22"/>
      <c r="K6" s="18"/>
      <c r="L6" s="18"/>
      <c r="M6" s="18"/>
      <c r="N6" s="18"/>
    </row>
    <row r="7" spans="1:14">
      <c r="A7" s="3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14" customFormat="1">
      <c r="A8" s="7">
        <v>1</v>
      </c>
      <c r="B8" s="4" t="s">
        <v>1</v>
      </c>
      <c r="C8" s="16">
        <v>27628</v>
      </c>
      <c r="D8" s="16">
        <v>28150</v>
      </c>
      <c r="E8" s="16">
        <v>25733.31</v>
      </c>
      <c r="F8" s="16">
        <v>28682.87</v>
      </c>
      <c r="G8" s="16">
        <v>28682.87</v>
      </c>
      <c r="H8" s="16">
        <v>22063.750000000011</v>
      </c>
      <c r="I8" s="16"/>
      <c r="J8" s="16"/>
      <c r="K8" s="16"/>
      <c r="L8" s="16"/>
      <c r="M8" s="16"/>
      <c r="N8" s="16"/>
    </row>
    <row r="9" spans="1:14" s="14" customFormat="1">
      <c r="A9" s="7">
        <v>2</v>
      </c>
      <c r="B9" s="5" t="s">
        <v>2</v>
      </c>
      <c r="C9" s="16">
        <v>29092</v>
      </c>
      <c r="D9" s="16">
        <v>28362</v>
      </c>
      <c r="E9" s="16">
        <v>47187.280000000006</v>
      </c>
      <c r="F9" s="16">
        <v>37531.279999999999</v>
      </c>
      <c r="G9" s="16">
        <v>37531.279999999999</v>
      </c>
      <c r="H9" s="16">
        <v>28870.22</v>
      </c>
      <c r="I9" s="16"/>
      <c r="J9" s="16"/>
      <c r="K9" s="16"/>
      <c r="L9" s="16"/>
      <c r="M9" s="16"/>
      <c r="N9" s="16"/>
    </row>
    <row r="10" spans="1:14" s="14" customFormat="1">
      <c r="A10" s="7">
        <v>3</v>
      </c>
      <c r="B10" s="5" t="s">
        <v>3</v>
      </c>
      <c r="C10" s="16">
        <v>83727.25</v>
      </c>
      <c r="D10" s="16">
        <v>90168</v>
      </c>
      <c r="E10" s="16">
        <v>81540.460000000006</v>
      </c>
      <c r="F10" s="16">
        <v>91600.04</v>
      </c>
      <c r="G10" s="16">
        <v>91600.04</v>
      </c>
      <c r="H10" s="16">
        <v>70461.569999999992</v>
      </c>
      <c r="I10" s="16"/>
      <c r="J10" s="16"/>
      <c r="K10" s="16"/>
      <c r="L10" s="16"/>
      <c r="M10" s="16"/>
      <c r="N10" s="16"/>
    </row>
    <row r="11" spans="1:14" s="14" customFormat="1" ht="22.5">
      <c r="A11" s="7">
        <f>A10+1</f>
        <v>4</v>
      </c>
      <c r="B11" s="4" t="s">
        <v>4</v>
      </c>
      <c r="C11" s="16">
        <v>37302</v>
      </c>
      <c r="D11" s="16">
        <v>40284</v>
      </c>
      <c r="E11" s="16">
        <v>51951.27</v>
      </c>
      <c r="F11" s="16">
        <v>47083.48</v>
      </c>
      <c r="G11" s="16">
        <v>47083.48</v>
      </c>
      <c r="H11" s="16">
        <v>36218.060000000005</v>
      </c>
      <c r="I11" s="16"/>
      <c r="J11" s="16"/>
      <c r="K11" s="16"/>
      <c r="L11" s="16"/>
      <c r="M11" s="16"/>
      <c r="N11" s="16"/>
    </row>
    <row r="12" spans="1:14" s="14" customFormat="1" ht="22.5">
      <c r="A12" s="7">
        <f t="shared" ref="A12:A18" si="0">A11+1</f>
        <v>5</v>
      </c>
      <c r="B12" s="4" t="s">
        <v>5</v>
      </c>
      <c r="C12" s="16">
        <v>25027.25</v>
      </c>
      <c r="D12" s="16">
        <v>32404.75</v>
      </c>
      <c r="E12" s="16">
        <v>44561.160000000011</v>
      </c>
      <c r="F12" s="16">
        <v>31918.410000000003</v>
      </c>
      <c r="G12" s="16">
        <v>31918.410000000003</v>
      </c>
      <c r="H12" s="16">
        <v>22924.07999999998</v>
      </c>
      <c r="I12" s="16"/>
      <c r="J12" s="16"/>
      <c r="K12" s="16"/>
      <c r="L12" s="16"/>
      <c r="M12" s="16"/>
      <c r="N12" s="16"/>
    </row>
    <row r="13" spans="1:14" s="14" customFormat="1">
      <c r="A13" s="7">
        <f t="shared" si="0"/>
        <v>6</v>
      </c>
      <c r="B13" s="4" t="s">
        <v>6</v>
      </c>
      <c r="C13" s="16">
        <v>16752</v>
      </c>
      <c r="D13" s="16">
        <v>15754.5</v>
      </c>
      <c r="E13" s="16">
        <v>29742.13</v>
      </c>
      <c r="F13" s="16">
        <v>22313.77</v>
      </c>
      <c r="G13" s="16">
        <v>22313.77</v>
      </c>
      <c r="H13" s="16">
        <v>17164.429999999997</v>
      </c>
      <c r="I13" s="16"/>
      <c r="J13" s="16"/>
      <c r="K13" s="16"/>
      <c r="L13" s="16"/>
      <c r="M13" s="16"/>
      <c r="N13" s="16"/>
    </row>
    <row r="14" spans="1:14" s="14" customFormat="1" ht="22.5">
      <c r="A14" s="7">
        <f t="shared" si="0"/>
        <v>7</v>
      </c>
      <c r="B14" s="4" t="s">
        <v>7</v>
      </c>
      <c r="C14" s="16">
        <v>92095</v>
      </c>
      <c r="D14" s="16">
        <v>98913.5</v>
      </c>
      <c r="E14" s="16">
        <v>85396.96</v>
      </c>
      <c r="F14" s="16">
        <v>95464.42</v>
      </c>
      <c r="G14" s="16">
        <v>99458.48</v>
      </c>
      <c r="H14" s="16">
        <v>76506.530000000013</v>
      </c>
      <c r="I14" s="16"/>
      <c r="J14" s="16"/>
      <c r="K14" s="16"/>
      <c r="L14" s="16"/>
      <c r="M14" s="16"/>
      <c r="N14" s="16"/>
    </row>
    <row r="15" spans="1:14" s="14" customFormat="1">
      <c r="A15" s="7">
        <f t="shared" si="0"/>
        <v>8</v>
      </c>
      <c r="B15" s="4" t="s">
        <v>8</v>
      </c>
      <c r="C15" s="16">
        <v>39064</v>
      </c>
      <c r="D15" s="16">
        <v>40016</v>
      </c>
      <c r="E15" s="16">
        <v>40444.899999999994</v>
      </c>
      <c r="F15" s="16">
        <v>42869.53</v>
      </c>
      <c r="G15" s="16">
        <v>42869.53</v>
      </c>
      <c r="H15" s="16">
        <v>32976.559999999998</v>
      </c>
      <c r="I15" s="16"/>
      <c r="J15" s="16"/>
      <c r="K15" s="16"/>
      <c r="L15" s="16"/>
      <c r="M15" s="16"/>
      <c r="N15" s="16"/>
    </row>
    <row r="16" spans="1:14" s="14" customFormat="1">
      <c r="A16" s="7">
        <f t="shared" si="0"/>
        <v>9</v>
      </c>
      <c r="B16" s="4" t="s">
        <v>9</v>
      </c>
      <c r="C16" s="16">
        <v>67107</v>
      </c>
      <c r="D16" s="16">
        <v>75594</v>
      </c>
      <c r="E16" s="16">
        <v>62689.659999999982</v>
      </c>
      <c r="F16" s="16">
        <v>73666.679999999993</v>
      </c>
      <c r="G16" s="16">
        <v>73666.679999999993</v>
      </c>
      <c r="H16" s="16">
        <v>56666.669999999984</v>
      </c>
      <c r="I16" s="16"/>
      <c r="J16" s="16"/>
      <c r="K16" s="16"/>
      <c r="L16" s="16"/>
      <c r="M16" s="16"/>
      <c r="N16" s="16"/>
    </row>
    <row r="17" spans="1:14" s="14" customFormat="1">
      <c r="A17" s="7">
        <f t="shared" si="0"/>
        <v>10</v>
      </c>
      <c r="B17" s="4" t="s">
        <v>10</v>
      </c>
      <c r="C17" s="16">
        <v>10752</v>
      </c>
      <c r="D17" s="16">
        <v>24600</v>
      </c>
      <c r="E17" s="16">
        <v>43217.96</v>
      </c>
      <c r="F17" s="16">
        <v>28180.58</v>
      </c>
      <c r="G17" s="16">
        <v>28180.58</v>
      </c>
      <c r="H17" s="16">
        <v>21677.380000000005</v>
      </c>
      <c r="I17" s="16"/>
      <c r="J17" s="16"/>
      <c r="K17" s="16"/>
      <c r="L17" s="16"/>
      <c r="M17" s="16"/>
      <c r="N17" s="16"/>
    </row>
    <row r="18" spans="1:14" s="14" customFormat="1">
      <c r="A18" s="7">
        <f t="shared" si="0"/>
        <v>11</v>
      </c>
      <c r="B18" s="4" t="s">
        <v>11</v>
      </c>
      <c r="C18" s="16">
        <v>22239</v>
      </c>
      <c r="D18" s="16">
        <v>27322</v>
      </c>
      <c r="E18" s="16">
        <v>25345.600000000002</v>
      </c>
      <c r="F18" s="16">
        <v>26866.46</v>
      </c>
      <c r="G18" s="16">
        <v>26866.46</v>
      </c>
      <c r="H18" s="16">
        <v>20666.520000000004</v>
      </c>
      <c r="I18" s="16"/>
      <c r="J18" s="16"/>
      <c r="K18" s="16"/>
      <c r="L18" s="16"/>
      <c r="M18" s="16"/>
      <c r="N18" s="16"/>
    </row>
    <row r="19" spans="1:14" s="14" customFormat="1">
      <c r="A19" s="7">
        <v>12</v>
      </c>
      <c r="B19" s="5" t="s">
        <v>12</v>
      </c>
      <c r="C19" s="16">
        <v>74499.000000000015</v>
      </c>
      <c r="D19" s="16">
        <v>75984</v>
      </c>
      <c r="E19" s="16">
        <v>77435.149999999994</v>
      </c>
      <c r="F19" s="16">
        <v>80105.98</v>
      </c>
      <c r="G19" s="16">
        <v>80105.98</v>
      </c>
      <c r="H19" s="16">
        <v>61238.290000000023</v>
      </c>
      <c r="I19" s="16"/>
      <c r="J19" s="16"/>
      <c r="K19" s="16"/>
      <c r="L19" s="16"/>
      <c r="M19" s="16"/>
      <c r="N19" s="16"/>
    </row>
    <row r="20" spans="1:14" s="14" customFormat="1">
      <c r="A20" s="7">
        <f>A19+1</f>
        <v>13</v>
      </c>
      <c r="B20" s="4" t="s">
        <v>13</v>
      </c>
      <c r="C20" s="16">
        <v>9120</v>
      </c>
      <c r="D20" s="16">
        <v>13418</v>
      </c>
      <c r="E20" s="16">
        <v>48102.179999999993</v>
      </c>
      <c r="F20" s="16">
        <v>25336.240000000002</v>
      </c>
      <c r="G20" s="16">
        <v>25336.240000000002</v>
      </c>
      <c r="H20" s="16">
        <v>19489.429999999997</v>
      </c>
      <c r="I20" s="16"/>
      <c r="J20" s="16"/>
      <c r="K20" s="16"/>
      <c r="L20" s="16"/>
      <c r="M20" s="16"/>
      <c r="N20" s="16"/>
    </row>
    <row r="21" spans="1:14" s="14" customFormat="1">
      <c r="A21" s="7">
        <f>A20+1</f>
        <v>14</v>
      </c>
      <c r="B21" s="4" t="s">
        <v>14</v>
      </c>
      <c r="C21" s="16">
        <v>53999</v>
      </c>
      <c r="D21" s="16">
        <v>54784</v>
      </c>
      <c r="E21" s="16">
        <v>56809.24</v>
      </c>
      <c r="F21" s="16">
        <v>60011.5</v>
      </c>
      <c r="G21" s="16">
        <v>60011.5</v>
      </c>
      <c r="H21" s="16">
        <v>46162.700000000012</v>
      </c>
      <c r="I21" s="16"/>
      <c r="J21" s="16"/>
      <c r="K21" s="16"/>
      <c r="L21" s="16"/>
      <c r="M21" s="16"/>
      <c r="N21" s="16"/>
    </row>
    <row r="22" spans="1:14" s="14" customFormat="1">
      <c r="A22" s="7">
        <f t="shared" ref="A22:A33" si="1">A21+1</f>
        <v>15</v>
      </c>
      <c r="B22" s="4" t="s">
        <v>15</v>
      </c>
      <c r="C22" s="16">
        <v>46018</v>
      </c>
      <c r="D22" s="16">
        <v>69046</v>
      </c>
      <c r="E22" s="16">
        <v>74275.349999999991</v>
      </c>
      <c r="F22" s="16">
        <v>67896.23</v>
      </c>
      <c r="G22" s="16">
        <v>67896.23</v>
      </c>
      <c r="H22" s="16">
        <v>52227.869999999995</v>
      </c>
      <c r="I22" s="16"/>
      <c r="J22" s="16"/>
      <c r="K22" s="16"/>
      <c r="L22" s="16"/>
      <c r="M22" s="16"/>
      <c r="N22" s="16"/>
    </row>
    <row r="23" spans="1:14" s="14" customFormat="1">
      <c r="A23" s="7">
        <f t="shared" si="1"/>
        <v>16</v>
      </c>
      <c r="B23" s="4" t="s">
        <v>16</v>
      </c>
      <c r="C23" s="16">
        <v>27032</v>
      </c>
      <c r="D23" s="16">
        <v>41080</v>
      </c>
      <c r="E23" s="16">
        <v>32295.420000000002</v>
      </c>
      <c r="F23" s="16">
        <v>36012.74</v>
      </c>
      <c r="G23" s="16">
        <v>36012.74</v>
      </c>
      <c r="H23" s="16">
        <v>27702.12000000001</v>
      </c>
      <c r="I23" s="16"/>
      <c r="J23" s="16"/>
      <c r="K23" s="16"/>
      <c r="L23" s="16"/>
      <c r="M23" s="16"/>
      <c r="N23" s="16"/>
    </row>
    <row r="24" spans="1:14" s="14" customFormat="1">
      <c r="A24" s="7">
        <f t="shared" si="1"/>
        <v>17</v>
      </c>
      <c r="B24" s="8" t="s">
        <v>17</v>
      </c>
      <c r="C24" s="16">
        <v>24363</v>
      </c>
      <c r="D24" s="16">
        <v>27501</v>
      </c>
      <c r="E24" s="16">
        <v>22830.920000000002</v>
      </c>
      <c r="F24" s="16">
        <v>26790.54</v>
      </c>
      <c r="G24" s="16">
        <v>26790.54</v>
      </c>
      <c r="H24" s="16">
        <v>20608.100000000006</v>
      </c>
      <c r="I24" s="16"/>
      <c r="J24" s="16"/>
      <c r="K24" s="16"/>
      <c r="L24" s="16"/>
      <c r="M24" s="16"/>
      <c r="N24" s="16"/>
    </row>
    <row r="25" spans="1:14" s="14" customFormat="1">
      <c r="A25" s="7">
        <f t="shared" si="1"/>
        <v>18</v>
      </c>
      <c r="B25" s="5" t="s">
        <v>18</v>
      </c>
      <c r="C25" s="16">
        <v>39518</v>
      </c>
      <c r="D25" s="16">
        <v>45446</v>
      </c>
      <c r="E25" s="16">
        <v>37584.01</v>
      </c>
      <c r="F25" s="16">
        <v>44195.33</v>
      </c>
      <c r="G25" s="16">
        <v>44195.33</v>
      </c>
      <c r="H25" s="16">
        <v>33996.419999999984</v>
      </c>
      <c r="I25" s="16"/>
      <c r="J25" s="16"/>
      <c r="K25" s="16"/>
      <c r="L25" s="16"/>
      <c r="M25" s="16"/>
      <c r="N25" s="16"/>
    </row>
    <row r="26" spans="1:14" s="14" customFormat="1">
      <c r="A26" s="7">
        <f t="shared" si="1"/>
        <v>19</v>
      </c>
      <c r="B26" s="5" t="s">
        <v>19</v>
      </c>
      <c r="C26" s="16">
        <v>41873.5</v>
      </c>
      <c r="D26" s="16">
        <v>44104.5</v>
      </c>
      <c r="E26" s="16">
        <v>40958.39</v>
      </c>
      <c r="F26" s="16">
        <v>44877.98</v>
      </c>
      <c r="G26" s="16">
        <v>44877.98</v>
      </c>
      <c r="H26" s="16">
        <v>34354.759999999995</v>
      </c>
      <c r="I26" s="16"/>
      <c r="J26" s="16"/>
      <c r="K26" s="16"/>
      <c r="L26" s="16"/>
      <c r="M26" s="16"/>
      <c r="N26" s="16"/>
    </row>
    <row r="27" spans="1:14" s="14" customFormat="1">
      <c r="A27" s="7">
        <f t="shared" si="1"/>
        <v>20</v>
      </c>
      <c r="B27" s="5" t="s">
        <v>20</v>
      </c>
      <c r="C27" s="16">
        <v>24136</v>
      </c>
      <c r="D27" s="16">
        <v>28396</v>
      </c>
      <c r="E27" s="16">
        <v>29840.85</v>
      </c>
      <c r="F27" s="16">
        <v>29544.35</v>
      </c>
      <c r="G27" s="16">
        <v>29544.35</v>
      </c>
      <c r="H27" s="16">
        <v>22726.42</v>
      </c>
      <c r="I27" s="16"/>
      <c r="J27" s="16"/>
      <c r="K27" s="16"/>
      <c r="L27" s="16"/>
      <c r="M27" s="16"/>
      <c r="N27" s="16"/>
    </row>
    <row r="28" spans="1:14" s="14" customFormat="1" ht="22.5">
      <c r="A28" s="7">
        <f t="shared" si="1"/>
        <v>21</v>
      </c>
      <c r="B28" s="5" t="s">
        <v>21</v>
      </c>
      <c r="C28" s="16">
        <v>40153</v>
      </c>
      <c r="D28" s="16">
        <v>55454</v>
      </c>
      <c r="E28" s="16">
        <v>49291.24</v>
      </c>
      <c r="F28" s="16">
        <v>52780.92</v>
      </c>
      <c r="G28" s="16">
        <v>52780.92</v>
      </c>
      <c r="H28" s="16">
        <v>40600.709999999992</v>
      </c>
      <c r="I28" s="16"/>
      <c r="J28" s="16"/>
      <c r="K28" s="16"/>
      <c r="L28" s="16"/>
      <c r="M28" s="16"/>
      <c r="N28" s="16"/>
    </row>
    <row r="29" spans="1:14" s="14" customFormat="1">
      <c r="A29" s="7">
        <f t="shared" si="1"/>
        <v>22</v>
      </c>
      <c r="B29" s="4" t="s">
        <v>22</v>
      </c>
      <c r="C29" s="16">
        <v>25154</v>
      </c>
      <c r="D29" s="16">
        <v>34052</v>
      </c>
      <c r="E29" s="16">
        <v>31901.259999999995</v>
      </c>
      <c r="F29" s="16">
        <v>33664.85</v>
      </c>
      <c r="G29" s="16">
        <v>33664.85</v>
      </c>
      <c r="H29" s="16">
        <v>25896.039999999994</v>
      </c>
      <c r="I29" s="16"/>
      <c r="J29" s="16"/>
      <c r="K29" s="16"/>
      <c r="L29" s="16"/>
      <c r="M29" s="16"/>
      <c r="N29" s="16"/>
    </row>
    <row r="30" spans="1:14" s="14" customFormat="1" ht="22.5">
      <c r="A30" s="7">
        <f t="shared" si="1"/>
        <v>23</v>
      </c>
      <c r="B30" s="4" t="s">
        <v>23</v>
      </c>
      <c r="C30" s="16">
        <v>30064</v>
      </c>
      <c r="D30" s="16">
        <v>36210.5</v>
      </c>
      <c r="E30" s="16">
        <v>30672.560000000001</v>
      </c>
      <c r="F30" s="16">
        <v>34771.629999999997</v>
      </c>
      <c r="G30" s="16">
        <v>34771.629999999997</v>
      </c>
      <c r="H30" s="16">
        <v>26747.410000000003</v>
      </c>
      <c r="I30" s="16"/>
      <c r="J30" s="16"/>
      <c r="K30" s="16"/>
      <c r="L30" s="16"/>
      <c r="M30" s="16"/>
      <c r="N30" s="16"/>
    </row>
    <row r="31" spans="1:14" s="14" customFormat="1">
      <c r="A31" s="7">
        <f t="shared" si="1"/>
        <v>24</v>
      </c>
      <c r="B31" s="15" t="s">
        <v>41</v>
      </c>
      <c r="C31" s="16">
        <v>19258</v>
      </c>
      <c r="D31" s="16">
        <v>29127</v>
      </c>
      <c r="E31" s="16">
        <v>27415.73</v>
      </c>
      <c r="F31" s="16">
        <v>29015.78</v>
      </c>
      <c r="G31" s="16">
        <v>29015.78</v>
      </c>
      <c r="H31" s="16">
        <v>22319.83</v>
      </c>
      <c r="I31" s="16"/>
      <c r="J31" s="16"/>
      <c r="K31" s="16"/>
      <c r="L31" s="16"/>
      <c r="M31" s="16"/>
      <c r="N31" s="16"/>
    </row>
    <row r="32" spans="1:14" s="14" customFormat="1">
      <c r="A32" s="7">
        <f t="shared" si="1"/>
        <v>25</v>
      </c>
      <c r="B32" s="4" t="s">
        <v>42</v>
      </c>
      <c r="C32" s="16">
        <v>19937</v>
      </c>
      <c r="D32" s="16">
        <v>30337</v>
      </c>
      <c r="E32" s="16">
        <v>28298.01</v>
      </c>
      <c r="F32" s="16">
        <v>29848.06</v>
      </c>
      <c r="G32" s="16">
        <v>29848.06</v>
      </c>
      <c r="H32" s="16">
        <v>22960.040000000005</v>
      </c>
      <c r="I32" s="16"/>
      <c r="J32" s="16"/>
      <c r="K32" s="16"/>
      <c r="L32" s="16"/>
      <c r="M32" s="16"/>
      <c r="N32" s="16"/>
    </row>
    <row r="33" spans="1:14" s="14" customFormat="1">
      <c r="A33" s="7">
        <f t="shared" si="1"/>
        <v>26</v>
      </c>
      <c r="B33" s="15" t="s">
        <v>43</v>
      </c>
      <c r="C33" s="16">
        <v>2736</v>
      </c>
      <c r="D33" s="16">
        <v>8550</v>
      </c>
      <c r="E33" s="16">
        <v>106229.46000000002</v>
      </c>
      <c r="F33" s="16">
        <v>42110.29</v>
      </c>
      <c r="G33" s="16">
        <v>42110.29</v>
      </c>
      <c r="H33" s="16">
        <v>32392.469999999979</v>
      </c>
      <c r="I33" s="16"/>
      <c r="J33" s="16"/>
      <c r="K33" s="16"/>
      <c r="L33" s="16"/>
      <c r="M33" s="16"/>
      <c r="N33" s="16"/>
    </row>
    <row r="34" spans="1:14" s="14" customFormat="1">
      <c r="A34" s="25" t="s">
        <v>24</v>
      </c>
      <c r="B34" s="25"/>
      <c r="C34" s="9">
        <f>SUM(C8:C33)</f>
        <v>928646</v>
      </c>
      <c r="D34" s="9">
        <f t="shared" ref="D34:N34" si="2">SUM(D8:D33)</f>
        <v>1095058.75</v>
      </c>
      <c r="E34" s="9">
        <f t="shared" si="2"/>
        <v>1231750.46</v>
      </c>
      <c r="F34" s="9">
        <f t="shared" si="2"/>
        <v>1163139.94</v>
      </c>
      <c r="G34" s="9">
        <f t="shared" si="2"/>
        <v>1167134</v>
      </c>
      <c r="H34" s="9">
        <f t="shared" si="2"/>
        <v>895618.38</v>
      </c>
      <c r="I34" s="9">
        <f t="shared" si="2"/>
        <v>0</v>
      </c>
      <c r="J34" s="9">
        <f t="shared" si="2"/>
        <v>0</v>
      </c>
      <c r="K34" s="9">
        <f t="shared" si="2"/>
        <v>0</v>
      </c>
      <c r="L34" s="9">
        <f t="shared" si="2"/>
        <v>0</v>
      </c>
      <c r="M34" s="9">
        <f t="shared" si="2"/>
        <v>0</v>
      </c>
      <c r="N34" s="9">
        <f t="shared" si="2"/>
        <v>0</v>
      </c>
    </row>
    <row r="35" spans="1:14" s="14" customFormat="1">
      <c r="A35" s="12">
        <v>1</v>
      </c>
      <c r="B35" s="10" t="s">
        <v>25</v>
      </c>
      <c r="C35" s="6">
        <v>112765</v>
      </c>
      <c r="D35" s="6">
        <v>122518</v>
      </c>
      <c r="E35" s="6">
        <v>109261.79</v>
      </c>
      <c r="F35" s="6">
        <v>123500</v>
      </c>
      <c r="G35" s="6">
        <v>123500</v>
      </c>
      <c r="H35" s="6">
        <v>95000</v>
      </c>
      <c r="I35" s="6"/>
      <c r="J35" s="6"/>
      <c r="K35" s="6"/>
      <c r="L35" s="6"/>
      <c r="M35" s="6"/>
      <c r="N35" s="6"/>
    </row>
    <row r="36" spans="1:14" s="14" customFormat="1">
      <c r="A36" s="25" t="s">
        <v>26</v>
      </c>
      <c r="B36" s="25"/>
      <c r="C36" s="9">
        <f>SUM(C35)</f>
        <v>112765</v>
      </c>
      <c r="D36" s="9">
        <f t="shared" ref="D36:N36" si="3">SUM(D35)</f>
        <v>122518</v>
      </c>
      <c r="E36" s="9">
        <f t="shared" si="3"/>
        <v>109261.79</v>
      </c>
      <c r="F36" s="9">
        <f t="shared" si="3"/>
        <v>123500</v>
      </c>
      <c r="G36" s="9">
        <f t="shared" si="3"/>
        <v>123500</v>
      </c>
      <c r="H36" s="9">
        <f t="shared" si="3"/>
        <v>95000</v>
      </c>
      <c r="I36" s="9">
        <f t="shared" si="3"/>
        <v>0</v>
      </c>
      <c r="J36" s="9">
        <f t="shared" si="3"/>
        <v>0</v>
      </c>
      <c r="K36" s="9">
        <f t="shared" si="3"/>
        <v>0</v>
      </c>
      <c r="L36" s="9">
        <f t="shared" si="3"/>
        <v>0</v>
      </c>
      <c r="M36" s="9">
        <f t="shared" si="3"/>
        <v>0</v>
      </c>
      <c r="N36" s="9">
        <f t="shared" si="3"/>
        <v>0</v>
      </c>
    </row>
    <row r="37" spans="1:14" s="14" customFormat="1">
      <c r="A37" s="26" t="s">
        <v>27</v>
      </c>
      <c r="B37" s="26"/>
      <c r="C37" s="11">
        <f>+C34+C36</f>
        <v>1041411</v>
      </c>
      <c r="D37" s="11">
        <f t="shared" ref="D37:N37" si="4">+D34+D36</f>
        <v>1217576.75</v>
      </c>
      <c r="E37" s="11">
        <f t="shared" si="4"/>
        <v>1341012.25</v>
      </c>
      <c r="F37" s="11">
        <f t="shared" si="4"/>
        <v>1286639.94</v>
      </c>
      <c r="G37" s="11">
        <f t="shared" si="4"/>
        <v>1290634</v>
      </c>
      <c r="H37" s="11">
        <f t="shared" si="4"/>
        <v>990618.38</v>
      </c>
      <c r="I37" s="11">
        <f t="shared" si="4"/>
        <v>0</v>
      </c>
      <c r="J37" s="11">
        <f t="shared" si="4"/>
        <v>0</v>
      </c>
      <c r="K37" s="11">
        <f t="shared" si="4"/>
        <v>0</v>
      </c>
      <c r="L37" s="11">
        <f t="shared" si="4"/>
        <v>0</v>
      </c>
      <c r="M37" s="11">
        <f t="shared" si="4"/>
        <v>0</v>
      </c>
      <c r="N37" s="11">
        <f t="shared" si="4"/>
        <v>0</v>
      </c>
    </row>
    <row r="39" spans="1:14">
      <c r="B39" s="13">
        <v>7200000</v>
      </c>
    </row>
    <row r="40" spans="1:14">
      <c r="B40" s="13">
        <f>SUM(C37:N37)</f>
        <v>7167892.3199999994</v>
      </c>
    </row>
    <row r="41" spans="1:14">
      <c r="B41" s="13">
        <f>+B39-B40</f>
        <v>32107.680000000633</v>
      </c>
    </row>
  </sheetData>
  <mergeCells count="17">
    <mergeCell ref="G5:G6"/>
    <mergeCell ref="A34:B34"/>
    <mergeCell ref="A36:B36"/>
    <mergeCell ref="A37:B37"/>
    <mergeCell ref="C5:C6"/>
    <mergeCell ref="D5:D6"/>
    <mergeCell ref="A5:A6"/>
    <mergeCell ref="B5:B6"/>
    <mergeCell ref="E5:E6"/>
    <mergeCell ref="F5:F6"/>
    <mergeCell ref="N5:N6"/>
    <mergeCell ref="H5:H6"/>
    <mergeCell ref="I5:I6"/>
    <mergeCell ref="J5:J6"/>
    <mergeCell ref="K5:K6"/>
    <mergeCell ref="L5:L6"/>
    <mergeCell ref="M5:M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 Topala</cp:lastModifiedBy>
  <dcterms:created xsi:type="dcterms:W3CDTF">2022-12-28T14:47:56Z</dcterms:created>
  <dcterms:modified xsi:type="dcterms:W3CDTF">2024-03-28T11:58:34Z</dcterms:modified>
</cp:coreProperties>
</file>